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N53FMXU5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9" i="1" l="1"/>
  <c r="I199" i="1"/>
  <c r="I203" i="1" l="1"/>
  <c r="I20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J203" i="1" l="1"/>
  <c r="J207" i="1"/>
</calcChain>
</file>

<file path=xl/sharedStrings.xml><?xml version="1.0" encoding="utf-8"?>
<sst xmlns="http://schemas.openxmlformats.org/spreadsheetml/2006/main" count="1733" uniqueCount="492">
  <si>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</si>
  <si>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</si>
  <si>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</si>
  <si>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</si>
  <si>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</si>
  <si>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</si>
  <si>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</si>
  <si>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</si>
  <si>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</si>
  <si>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</si>
  <si>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</si>
  <si>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</si>
  <si>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</si>
  <si>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</si>
  <si>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</si>
  <si>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</si>
  <si>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</si>
  <si>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</si>
  <si>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</si>
  <si>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</si>
  <si>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</si>
  <si>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</si>
  <si>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</si>
  <si>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</si>
  <si>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</si>
  <si>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</si>
  <si>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</si>
  <si>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</si>
  <si>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</si>
  <si>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</si>
  <si>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</si>
  <si>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</si>
  <si>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</si>
  <si>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</si>
  <si>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</si>
  <si>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</si>
  <si>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</si>
  <si>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</si>
  <si>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</si>
  <si>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</si>
  <si>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</si>
  <si>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</si>
  <si>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</si>
  <si>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</si>
  <si>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</si>
  <si>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</si>
  <si>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</si>
  <si>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</si>
  <si>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</si>
  <si>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</si>
  <si>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</si>
  <si>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</si>
  <si>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</si>
  <si>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</si>
  <si>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</si>
  <si>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</si>
  <si>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</si>
  <si>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</si>
  <si>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</si>
  <si>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</si>
  <si>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</si>
  <si>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</si>
  <si>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</si>
  <si>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</si>
  <si>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</si>
  <si>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</si>
  <si>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</si>
  <si>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</si>
  <si>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</si>
  <si>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</si>
  <si>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</si>
  <si>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</si>
  <si>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</si>
  <si>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</si>
  <si>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</si>
  <si>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</si>
  <si>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</si>
  <si>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</si>
  <si>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</si>
  <si>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</si>
  <si>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</si>
  <si>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</si>
  <si>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</si>
  <si>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</si>
  <si>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</si>
  <si>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</si>
  <si>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</si>
  <si>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</si>
  <si>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</si>
  <si>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</si>
  <si>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</si>
  <si>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</si>
  <si>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</si>
  <si>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</si>
  <si>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</si>
  <si>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</si>
  <si>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</si>
  <si>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</si>
  <si>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</si>
  <si>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</si>
  <si>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</si>
  <si>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</si>
  <si>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</si>
  <si>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</si>
  <si>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</si>
  <si>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</si>
  <si>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</si>
  <si>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</si>
  <si>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</si>
  <si>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</si>
  <si>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</si>
  <si>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</si>
  <si>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</si>
  <si>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</si>
  <si>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</si>
  <si>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</si>
  <si>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</si>
  <si>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</si>
  <si>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</si>
  <si>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</si>
  <si>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</si>
  <si>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</si>
  <si>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</si>
  <si>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</si>
  <si>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</si>
  <si>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</si>
  <si>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</si>
  <si>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</si>
  <si>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</si>
  <si>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</si>
  <si>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</si>
  <si>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</si>
  <si>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</si>
  <si>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</si>
  <si>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</si>
  <si>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</si>
  <si>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</si>
  <si>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</si>
  <si>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</si>
  <si>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</si>
  <si>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</si>
  <si>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</si>
  <si>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</si>
  <si>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</si>
  <si>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</si>
  <si>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</si>
  <si>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</si>
  <si>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</si>
  <si>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</si>
  <si>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</si>
  <si>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</si>
  <si>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</si>
  <si>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</si>
  <si>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</si>
  <si>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</si>
  <si>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</si>
  <si>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</si>
  <si>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</si>
  <si>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</si>
  <si>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</si>
  <si>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</si>
  <si>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</si>
  <si>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</si>
  <si>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</si>
  <si>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</si>
  <si>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</si>
  <si>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</si>
  <si>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</si>
  <si>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</si>
  <si>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</si>
  <si>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</si>
  <si>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</si>
  <si>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</si>
  <si>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</si>
  <si>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</si>
  <si>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</si>
  <si>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</si>
  <si>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</si>
  <si>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</si>
  <si>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</si>
  <si>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</si>
  <si>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</si>
  <si>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</si>
  <si>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</si>
  <si>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</si>
  <si>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</si>
  <si>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</si>
  <si>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</si>
  <si>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</si>
  <si>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</si>
  <si>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</si>
  <si>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</si>
  <si>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</si>
  <si>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</si>
  <si>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</si>
  <si>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</si>
  <si>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</si>
  <si>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</si>
  <si>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</si>
  <si>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</si>
  <si>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</si>
  <si>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</si>
  <si>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</si>
  <si>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</si>
  <si>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</si>
  <si>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</si>
  <si>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</si>
  <si>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</si>
  <si>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</si>
  <si>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</si>
  <si>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</si>
  <si>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</si>
  <si>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</si>
  <si>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</si>
  <si>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</si>
  <si>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</si>
  <si>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</si>
  <si>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</si>
  <si>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</si>
  <si>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</si>
  <si>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</si>
  <si>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</si>
  <si>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</si>
  <si>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</si>
  <si>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</si>
  <si>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</si>
  <si>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</si>
  <si>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</si>
  <si>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</si>
  <si>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</si>
  <si>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</si>
  <si>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</si>
  <si>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</si>
  <si>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</si>
  <si>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</si>
  <si>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</si>
  <si>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</si>
  <si>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</si>
  <si>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</si>
  <si>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</si>
  <si>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</si>
  <si>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</si>
  <si>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</si>
  <si>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</si>
  <si>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</si>
  <si>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</si>
  <si>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</si>
  <si>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</si>
  <si>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</si>
  <si>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</si>
  <si>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</si>
  <si>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</si>
  <si>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</si>
  <si>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</si>
  <si>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</si>
  <si>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</si>
  <si>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</si>
  <si>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</si>
  <si>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</si>
  <si>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</si>
  <si>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</si>
  <si>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</si>
  <si>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</si>
  <si>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</si>
  <si>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</si>
  <si>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</si>
  <si>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</si>
  <si>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</si>
  <si>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</si>
  <si>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</si>
  <si>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</si>
  <si>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</si>
  <si>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</si>
  <si>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</si>
  <si>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</si>
  <si>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</si>
  <si>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</si>
  <si>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</si>
  <si>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</si>
  <si>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</si>
  <si>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</si>
  <si>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</si>
  <si>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</si>
  <si>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</si>
  <si>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</si>
  <si>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</si>
  <si>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</si>
  <si>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</si>
  <si>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</si>
  <si>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</si>
  <si>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</si>
  <si>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</si>
  <si>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</si>
  <si>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</si>
  <si>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</si>
  <si>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</si>
  <si>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</si>
  <si>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</si>
  <si>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</si>
  <si>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</si>
  <si>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</si>
  <si>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</si>
  <si>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</si>
  <si>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</si>
  <si>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</si>
  <si>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</si>
  <si>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</si>
  <si>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</si>
  <si>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</si>
  <si>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</si>
  <si>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</si>
  <si>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</si>
  <si>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</si>
  <si>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</si>
  <si>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</si>
  <si>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</si>
  <si>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</si>
  <si>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</si>
  <si>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</si>
  <si>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</si>
  <si>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</si>
  <si>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</si>
  <si>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</si>
  <si>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</si>
  <si>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</si>
  <si>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</si>
  <si>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</si>
  <si>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</si>
  <si>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</si>
  <si>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</si>
  <si>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</si>
  <si>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</si>
  <si>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</si>
  <si>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</si>
  <si>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</si>
  <si>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</si>
  <si>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</si>
  <si>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</si>
  <si>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</si>
  <si>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</si>
  <si>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</si>
  <si>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</si>
  <si>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</si>
  <si>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</si>
  <si>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</si>
  <si>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</si>
  <si>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</si>
  <si>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</si>
  <si>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</si>
  <si>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</si>
  <si>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</si>
  <si>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</si>
  <si>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</si>
  <si>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</si>
  <si>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</si>
  <si>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</si>
  <si>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</si>
  <si>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</si>
  <si>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</si>
  <si>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</si>
  <si>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</si>
  <si>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</si>
  <si>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</si>
  <si>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</si>
  <si>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</si>
  <si>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</si>
  <si>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</si>
  <si>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</si>
  <si>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</si>
  <si>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</si>
  <si>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</si>
  <si>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</si>
  <si>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</si>
  <si>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</si>
  <si>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</si>
  <si>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</si>
  <si>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</si>
  <si>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</si>
  <si>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</si>
  <si>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</si>
  <si>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</si>
  <si>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</si>
  <si>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</si>
  <si>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</si>
  <si>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</si>
  <si>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</si>
  <si>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</si>
  <si>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</si>
  <si>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</si>
  <si>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</si>
  <si>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</si>
  <si>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</si>
  <si>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</si>
  <si>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</si>
  <si>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</si>
  <si>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</si>
  <si>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</si>
  <si>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</si>
  <si>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</si>
  <si>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</si>
  <si>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</si>
  <si>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</si>
  <si>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</si>
  <si>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</si>
  <si>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</si>
  <si>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</si>
  <si>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</si>
  <si>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</si>
  <si>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</si>
  <si>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</si>
  <si>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</si>
  <si>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</si>
  <si>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</si>
  <si>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</si>
  <si>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</si>
  <si>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</si>
  <si>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</si>
  <si>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</si>
  <si>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</si>
  <si>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</si>
  <si>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</si>
  <si>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</si>
  <si>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</si>
  <si>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</si>
  <si>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</si>
  <si>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</si>
  <si>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</si>
  <si>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</si>
  <si>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</si>
  <si>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</si>
  <si>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</si>
  <si>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</si>
  <si>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</si>
  <si>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</si>
  <si>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</si>
  <si>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</si>
  <si>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</si>
  <si>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</si>
  <si>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</si>
  <si>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</si>
  <si>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</si>
  <si>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</si>
  <si>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</si>
  <si>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</si>
  <si>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</si>
  <si>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</si>
  <si>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</si>
  <si>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</si>
  <si>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</si>
  <si>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</si>
  <si>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</si>
  <si>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</si>
  <si>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</si>
  <si>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</si>
  <si>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</si>
  <si>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</si>
  <si>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</si>
  <si>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</si>
  <si>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</si>
  <si>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</si>
  <si>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</si>
  <si>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</si>
  <si>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</si>
  <si>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</si>
  <si>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</si>
  <si>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</si>
  <si>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</si>
  <si>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</si>
  <si>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</si>
  <si>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</si>
  <si>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</si>
  <si>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</si>
  <si>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</si>
  <si>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</si>
  <si>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</si>
  <si>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</si>
  <si>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</si>
  <si>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</si>
  <si>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</si>
  <si>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</si>
  <si>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</si>
  <si>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</si>
  <si>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>86101 Деятельность больниц широкого профиля и специализированных больниц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</si>
  <si>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</si>
  <si>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</si>
  <si>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</si>
  <si>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</si>
  <si>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</si>
  <si>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</si>
  <si>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</si>
  <si>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</si>
  <si>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Информация по подписанным Фондом проектам в рамках Механизма кредитования приоритетных проектов по состоянию на 06.11.020г.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</si>
</sst>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4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0" customWidth="1"/>
    <col min="15" max="15" width="18.7109375" style="1" customWidth="1"/>
    <col min="16" max="16384" width="9.140625" style="1"/>
  </cols>
  <sheetData>
    <row r="1" spans="1:14" ht="15.75" x14ac:dyDescent="0.25">
      <c r="A1" s="64" t="s">
        <v>491</v>
      </c>
      <c r="B1" s="64"/>
      <c r="C1" s="64"/>
      <c r="D1" s="64"/>
      <c r="E1" s="65"/>
      <c r="F1" s="64"/>
      <c r="G1" s="64"/>
      <c r="H1" s="64"/>
      <c r="I1" s="64"/>
      <c r="J1" s="65"/>
      <c r="K1" s="64"/>
      <c r="L1" s="64"/>
      <c r="M1" s="64"/>
      <c r="N1" s="6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394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60" x14ac:dyDescent="0.25">
      <c r="A5" s="8">
        <f>A4+1</f>
        <v>2</v>
      </c>
      <c r="B5" s="14" t="s">
        <v>11</v>
      </c>
      <c r="C5" s="8" t="s">
        <v>394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398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325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395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326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395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326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398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402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399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402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394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395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395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327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328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329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393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393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401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401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399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401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402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402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394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393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395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400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395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331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396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396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394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394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395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362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316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317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47" t="s">
        <v>318</v>
      </c>
      <c r="F130" s="7" t="s">
        <v>319</v>
      </c>
      <c r="G130" s="7" t="s">
        <v>321</v>
      </c>
      <c r="H130" s="7" t="s">
        <v>322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47" t="s">
        <v>318</v>
      </c>
      <c r="F131" s="7" t="s">
        <v>320</v>
      </c>
      <c r="G131" s="7" t="s">
        <v>321</v>
      </c>
      <c r="H131" s="7" t="s">
        <v>322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47" t="s">
        <v>333</v>
      </c>
      <c r="F132" s="7" t="s">
        <v>334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47" t="s">
        <v>335</v>
      </c>
      <c r="F133" s="7" t="s">
        <v>336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3" si="2">A133+1</f>
        <v>131</v>
      </c>
      <c r="B134" s="7" t="s">
        <v>9</v>
      </c>
      <c r="C134" s="7" t="s">
        <v>395</v>
      </c>
      <c r="D134" s="30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0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0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0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0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0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0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0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0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0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0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0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0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0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0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0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0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0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0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0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0" t="s">
        <v>217</v>
      </c>
      <c r="E165" s="8" t="s">
        <v>426</v>
      </c>
      <c r="F165" s="7" t="s">
        <v>427</v>
      </c>
      <c r="G165" s="56" t="s">
        <v>43</v>
      </c>
      <c r="H165" s="55" t="s">
        <v>421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60" x14ac:dyDescent="0.25">
      <c r="A166" s="7">
        <f t="shared" si="2"/>
        <v>163</v>
      </c>
      <c r="B166" s="7" t="s">
        <v>9</v>
      </c>
      <c r="C166" s="7" t="s">
        <v>393</v>
      </c>
      <c r="D166" s="30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0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0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0" t="s">
        <v>217</v>
      </c>
      <c r="E169" s="8" t="s">
        <v>436</v>
      </c>
      <c r="F169" s="7" t="s">
        <v>437</v>
      </c>
      <c r="G169" s="56" t="s">
        <v>8</v>
      </c>
      <c r="H169" s="55" t="s">
        <v>438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0" t="s">
        <v>217</v>
      </c>
      <c r="E170" s="8" t="s">
        <v>439</v>
      </c>
      <c r="F170" s="7" t="s">
        <v>440</v>
      </c>
      <c r="G170" s="56" t="s">
        <v>8</v>
      </c>
      <c r="H170" s="55" t="s">
        <v>376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0" t="s">
        <v>217</v>
      </c>
      <c r="E171" s="8" t="s">
        <v>441</v>
      </c>
      <c r="F171" s="7" t="s">
        <v>442</v>
      </c>
      <c r="G171" s="56" t="s">
        <v>443</v>
      </c>
      <c r="H171" s="55" t="s">
        <v>443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0" t="s">
        <v>217</v>
      </c>
      <c r="E172" s="8" t="s">
        <v>445</v>
      </c>
      <c r="F172" s="7" t="s">
        <v>444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0" t="s">
        <v>217</v>
      </c>
      <c r="E173" s="8" t="s">
        <v>445</v>
      </c>
      <c r="F173" s="7" t="s">
        <v>444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0" t="s">
        <v>217</v>
      </c>
      <c r="E174" s="8" t="s">
        <v>446</v>
      </c>
      <c r="F174" s="7" t="s">
        <v>447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0" t="s">
        <v>217</v>
      </c>
      <c r="E175" s="8" t="s">
        <v>448</v>
      </c>
      <c r="F175" s="7" t="s">
        <v>449</v>
      </c>
      <c r="G175" s="56" t="s">
        <v>129</v>
      </c>
      <c r="H175" s="55" t="s">
        <v>352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0" t="s">
        <v>217</v>
      </c>
      <c r="E176" s="8" t="s">
        <v>450</v>
      </c>
      <c r="F176" s="7" t="s">
        <v>451</v>
      </c>
      <c r="G176" s="56" t="s">
        <v>8</v>
      </c>
      <c r="H176" s="55" t="s">
        <v>452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0" t="s">
        <v>217</v>
      </c>
      <c r="E177" s="8" t="s">
        <v>453</v>
      </c>
      <c r="F177" s="7" t="s">
        <v>454</v>
      </c>
      <c r="G177" s="56" t="s">
        <v>43</v>
      </c>
      <c r="H177" s="55" t="s">
        <v>455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0" t="s">
        <v>217</v>
      </c>
      <c r="E178" s="8" t="s">
        <v>456</v>
      </c>
      <c r="F178" s="7" t="s">
        <v>457</v>
      </c>
      <c r="G178" s="56" t="s">
        <v>8</v>
      </c>
      <c r="H178" s="55" t="s">
        <v>376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0" t="s">
        <v>217</v>
      </c>
      <c r="E179" s="8" t="s">
        <v>458</v>
      </c>
      <c r="F179" s="7" t="s">
        <v>459</v>
      </c>
      <c r="G179" s="56" t="s">
        <v>8</v>
      </c>
      <c r="H179" s="55" t="s">
        <v>460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402</v>
      </c>
      <c r="D180" s="30" t="s">
        <v>217</v>
      </c>
      <c r="E180" s="8" t="s">
        <v>461</v>
      </c>
      <c r="F180" s="7" t="s">
        <v>463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398</v>
      </c>
      <c r="D181" s="30" t="s">
        <v>217</v>
      </c>
      <c r="E181" s="8" t="s">
        <v>462</v>
      </c>
      <c r="F181" s="7" t="s">
        <v>464</v>
      </c>
      <c r="G181" s="56" t="s">
        <v>43</v>
      </c>
      <c r="H181" s="55" t="s">
        <v>465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400</v>
      </c>
      <c r="D182" s="30" t="s">
        <v>217</v>
      </c>
      <c r="E182" s="8" t="s">
        <v>466</v>
      </c>
      <c r="F182" s="7" t="s">
        <v>467</v>
      </c>
      <c r="G182" s="56" t="s">
        <v>120</v>
      </c>
      <c r="H182" s="55" t="s">
        <v>468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402</v>
      </c>
      <c r="D183" s="30" t="s">
        <v>217</v>
      </c>
      <c r="E183" s="8" t="s">
        <v>469</v>
      </c>
      <c r="F183" s="7" t="s">
        <v>470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 t="s">
        <v>47</v>
      </c>
      <c r="M183" s="7" t="s">
        <v>138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396</v>
      </c>
      <c r="D184" s="30" t="s">
        <v>217</v>
      </c>
      <c r="E184" s="8" t="s">
        <v>471</v>
      </c>
      <c r="F184" s="7" t="s">
        <v>472</v>
      </c>
      <c r="G184" s="56" t="s">
        <v>120</v>
      </c>
      <c r="H184" s="55" t="s">
        <v>473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60" x14ac:dyDescent="0.25">
      <c r="A185" s="8">
        <f t="shared" si="2"/>
        <v>182</v>
      </c>
      <c r="B185" s="7" t="s">
        <v>30</v>
      </c>
      <c r="C185" s="7" t="s">
        <v>399</v>
      </c>
      <c r="D185" s="30" t="s">
        <v>217</v>
      </c>
      <c r="E185" s="8" t="s">
        <v>474</v>
      </c>
      <c r="F185" s="7" t="s">
        <v>475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395</v>
      </c>
      <c r="D186" s="30" t="s">
        <v>217</v>
      </c>
      <c r="E186" s="8" t="s">
        <v>476</v>
      </c>
      <c r="F186" s="7" t="s">
        <v>477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402</v>
      </c>
      <c r="D187" s="30" t="s">
        <v>217</v>
      </c>
      <c r="E187" s="8" t="s">
        <v>478</v>
      </c>
      <c r="F187" s="7" t="s">
        <v>479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45" x14ac:dyDescent="0.25">
      <c r="A188" s="8">
        <f t="shared" si="2"/>
        <v>185</v>
      </c>
      <c r="B188" s="7" t="s">
        <v>195</v>
      </c>
      <c r="C188" s="7" t="s">
        <v>401</v>
      </c>
      <c r="D188" s="30" t="s">
        <v>217</v>
      </c>
      <c r="E188" s="8" t="s">
        <v>480</v>
      </c>
      <c r="F188" s="7" t="s">
        <v>481</v>
      </c>
      <c r="G188" s="56" t="s">
        <v>120</v>
      </c>
      <c r="H188" s="55" t="s">
        <v>482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394</v>
      </c>
      <c r="D189" s="30" t="s">
        <v>217</v>
      </c>
      <c r="E189" s="8" t="s">
        <v>483</v>
      </c>
      <c r="F189" s="7" t="s">
        <v>484</v>
      </c>
      <c r="G189" s="56" t="s">
        <v>8</v>
      </c>
      <c r="H189" s="55" t="s">
        <v>317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395</v>
      </c>
      <c r="D190" s="30" t="s">
        <v>217</v>
      </c>
      <c r="E190" s="8" t="s">
        <v>485</v>
      </c>
      <c r="F190" s="7" t="s">
        <v>14</v>
      </c>
      <c r="G190" s="56" t="s">
        <v>8</v>
      </c>
      <c r="H190" s="55" t="s">
        <v>468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488</v>
      </c>
      <c r="C191" s="7" t="s">
        <v>393</v>
      </c>
      <c r="D191" s="30" t="s">
        <v>217</v>
      </c>
      <c r="E191" s="8" t="s">
        <v>486</v>
      </c>
      <c r="F191" s="7" t="s">
        <v>487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488</v>
      </c>
      <c r="C192" s="7" t="s">
        <v>393</v>
      </c>
      <c r="D192" s="30" t="s">
        <v>217</v>
      </c>
      <c r="E192" s="8" t="s">
        <v>486</v>
      </c>
      <c r="F192" s="7" t="s">
        <v>487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396</v>
      </c>
      <c r="D193" s="30" t="s">
        <v>217</v>
      </c>
      <c r="E193" s="8" t="s">
        <v>489</v>
      </c>
      <c r="F193" s="7" t="s">
        <v>490</v>
      </c>
      <c r="G193" s="56" t="s">
        <v>8</v>
      </c>
      <c r="H193" s="55" t="s">
        <v>468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x14ac:dyDescent="0.25">
      <c r="A194" s="40"/>
      <c r="B194" s="39"/>
      <c r="C194" s="39"/>
      <c r="D194" s="44"/>
      <c r="E194" s="40"/>
      <c r="F194" s="39"/>
      <c r="G194" s="57"/>
      <c r="H194" s="58"/>
      <c r="I194" s="49"/>
      <c r="J194" s="48"/>
      <c r="K194" s="54"/>
      <c r="L194" s="54"/>
      <c r="M194" s="39"/>
      <c r="N194" s="39"/>
      <c r="O194" s="39"/>
    </row>
    <row r="195" spans="1:15" x14ac:dyDescent="0.25">
      <c r="A195" s="40"/>
      <c r="B195" s="39"/>
      <c r="C195" s="39"/>
      <c r="D195" s="44"/>
      <c r="E195" s="40"/>
      <c r="F195" s="39"/>
      <c r="G195" s="57"/>
      <c r="H195" s="58"/>
      <c r="I195" s="49"/>
      <c r="J195" s="48"/>
      <c r="K195" s="54"/>
      <c r="L195" s="54"/>
      <c r="M195" s="39"/>
      <c r="N195" s="39"/>
      <c r="O195" s="39"/>
    </row>
    <row r="196" spans="1:15" x14ac:dyDescent="0.25">
      <c r="A196" s="40"/>
      <c r="B196" s="39"/>
      <c r="C196" s="39"/>
      <c r="D196" s="44"/>
      <c r="E196" s="40"/>
      <c r="F196" s="39"/>
      <c r="G196" s="57"/>
      <c r="H196" s="58"/>
      <c r="I196" s="49"/>
      <c r="J196" s="48"/>
      <c r="K196" s="54"/>
      <c r="L196" s="54"/>
      <c r="M196" s="39"/>
      <c r="N196" s="39"/>
      <c r="O196" s="39"/>
    </row>
    <row r="197" spans="1:15" x14ac:dyDescent="0.25">
      <c r="N197" s="1"/>
    </row>
    <row r="199" spans="1:15" x14ac:dyDescent="0.25">
      <c r="I199" s="50">
        <f>SUBTOTAL(9,I4:I197)</f>
        <v>44852259381</v>
      </c>
      <c r="J199" s="51">
        <f>SUBTOTAL(9,J4:J197)</f>
        <v>18597608494</v>
      </c>
    </row>
    <row r="203" spans="1:15" x14ac:dyDescent="0.25">
      <c r="I203" s="52">
        <f>I199/1000000</f>
        <v>44852.259381000003</v>
      </c>
      <c r="J203" s="53">
        <f>J199/1000000</f>
        <v>18597.608494</v>
      </c>
    </row>
    <row r="205" spans="1:15" ht="30" x14ac:dyDescent="0.25">
      <c r="D205" s="1" t="s">
        <v>25</v>
      </c>
      <c r="E205" s="6">
        <v>190</v>
      </c>
      <c r="G205" s="50"/>
      <c r="H205" s="50"/>
    </row>
    <row r="206" spans="1:15" ht="30" x14ac:dyDescent="0.25">
      <c r="D206" s="1" t="s">
        <v>26</v>
      </c>
      <c r="E206" s="6">
        <v>5</v>
      </c>
      <c r="G206" s="50"/>
      <c r="H206" s="50"/>
      <c r="J206" s="53"/>
    </row>
    <row r="207" spans="1:15" ht="30" x14ac:dyDescent="0.25">
      <c r="D207" s="1" t="s">
        <v>27</v>
      </c>
      <c r="E207" s="6">
        <v>185</v>
      </c>
      <c r="G207" s="50"/>
      <c r="H207" s="50"/>
      <c r="I207" s="52">
        <f>I199/1000000000</f>
        <v>44.852259381000003</v>
      </c>
      <c r="J207" s="53">
        <f>J199/1000000000</f>
        <v>18.597608493999999</v>
      </c>
    </row>
    <row r="208" spans="1:15" x14ac:dyDescent="0.25">
      <c r="G208" s="52"/>
      <c r="H208" s="52"/>
      <c r="I208" s="52"/>
      <c r="J208" s="53"/>
    </row>
    <row r="210" spans="7:10" x14ac:dyDescent="0.25">
      <c r="G210" s="50"/>
      <c r="H210" s="50"/>
      <c r="I210" s="52"/>
      <c r="J210" s="53"/>
    </row>
    <row r="212" spans="7:10" x14ac:dyDescent="0.25">
      <c r="G212" s="50"/>
      <c r="H212" s="50"/>
    </row>
    <row r="213" spans="7:10" x14ac:dyDescent="0.25">
      <c r="G213" s="50"/>
      <c r="H213" s="50"/>
    </row>
    <row r="214" spans="7:10" x14ac:dyDescent="0.25">
      <c r="G214" s="52"/>
      <c r="H214" s="52"/>
      <c r="I214" s="52"/>
      <c r="J214" s="53"/>
    </row>
    <row r="215" spans="7:10" x14ac:dyDescent="0.25">
      <c r="I215" s="52"/>
      <c r="J215" s="53"/>
    </row>
    <row r="221" spans="7:10" x14ac:dyDescent="0.25">
      <c r="I221" s="50"/>
      <c r="J221" s="51"/>
    </row>
    <row r="224" spans="7:10" x14ac:dyDescent="0.25">
      <c r="I224" s="50"/>
      <c r="J224" s="50"/>
    </row>
  </sheetData>
  <autoFilter ref="A2:N19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2020-11-06T09:41:27Z</dcterms:modified>
</cp:coreProperties>
</file>